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16" windowWidth="11355" windowHeight="12315" activeTab="0"/>
  </bookViews>
  <sheets>
    <sheet name="Cetus-100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<sst xmlns="http://schemas.openxmlformats.org/spreadsheetml/2006/main" count="44" uniqueCount="44">
  <si>
    <t>Наименование опции</t>
  </si>
  <si>
    <t>Цена, $</t>
  </si>
  <si>
    <t>Количество</t>
  </si>
  <si>
    <t>Цена общая</t>
  </si>
  <si>
    <t>дублированная ручка наддува</t>
  </si>
  <si>
    <t>Системы и электрика</t>
  </si>
  <si>
    <t>обогрев лобового стекла</t>
  </si>
  <si>
    <t>система фиксированного выпуска закрылков</t>
  </si>
  <si>
    <t>Авионика</t>
  </si>
  <si>
    <t>Разное</t>
  </si>
  <si>
    <t>Стандартная комплектация</t>
  </si>
  <si>
    <t>Планер и двигатель</t>
  </si>
  <si>
    <t>Продавец:</t>
  </si>
  <si>
    <t>Покупатель:</t>
  </si>
  <si>
    <t>Всего опций</t>
  </si>
  <si>
    <t>центральный сектор управления наддувом и шагом винта</t>
  </si>
  <si>
    <t>стояночный тормоз</t>
  </si>
  <si>
    <t>чехлы на весь самолет, зимние</t>
  </si>
  <si>
    <t>Приложение № 1.2 к договору купли-продажи от__________ №___________</t>
  </si>
  <si>
    <t>нестандартный раскрас Iй категории сложности</t>
  </si>
  <si>
    <t>нестандартный раскрас IIй категории сложности</t>
  </si>
  <si>
    <t>струбцина на киль</t>
  </si>
  <si>
    <t>аварийный радиомаяк Ameri-King AK-451 /необходим для регистрации/</t>
  </si>
  <si>
    <t>водило ручное</t>
  </si>
  <si>
    <t>двигатель Lycoming IO-540 пониженной компрессии для АИ-92</t>
  </si>
  <si>
    <t>___/___</t>
  </si>
  <si>
    <t>грозоотметчик BF Goodrich WX 500 с индикацией на дисплее карты, remanufactured</t>
  </si>
  <si>
    <r>
      <t xml:space="preserve">В электронной версии проставить ко-во в СЕРЫХ клетках. В </t>
    </r>
    <r>
      <rPr>
        <b/>
        <sz val="9"/>
        <color indexed="53"/>
        <rFont val="Verdana"/>
        <family val="2"/>
      </rPr>
      <t>ОРАНЖЕВЫХ</t>
    </r>
    <r>
      <rPr>
        <b/>
        <sz val="9"/>
        <color indexed="23"/>
        <rFont val="Verdana"/>
        <family val="2"/>
      </rPr>
      <t xml:space="preserve"> появится результат.</t>
    </r>
  </si>
  <si>
    <t>Гарнитура Zulu.2 Bluetooth /Акция! Кол-во гарнитур не более кол-ва мест в ВС/</t>
  </si>
  <si>
    <t>заглушки воздухозаборников капота</t>
  </si>
  <si>
    <t>Депозит - при заключении договора /25%/</t>
  </si>
  <si>
    <t>2й платеж - не позднее чем за 6 мес. До готовности самолета /60%/</t>
  </si>
  <si>
    <t>3й платеж - по готовности самолета /15%/</t>
  </si>
  <si>
    <t>Срок сдачи ВС</t>
  </si>
  <si>
    <t>Оплата в рублях по курсу ЦБ на день оплаты.                                                          Всего</t>
  </si>
  <si>
    <t>посадочная и рулежная светодиодные фары Whelen</t>
  </si>
  <si>
    <t>электрический система предпускового подогрева двигателя Reiff</t>
  </si>
  <si>
    <t>электролюминесцентное освещение приборной панели /светящаяся полоса/</t>
  </si>
  <si>
    <t>компас магнитный механический дублирующий, с вертикальной шкалой</t>
  </si>
  <si>
    <t>автопилот Garmin</t>
  </si>
  <si>
    <t>Третий монитор Garmin G3X Touch 10,6 дюймов</t>
  </si>
  <si>
    <t>Второй монитор Garmin G3X Touch 10,6 дюймов</t>
  </si>
  <si>
    <t>обогреваемый ПВД Garmin с автоматическим отключением</t>
  </si>
  <si>
    <t>подогрев двигателя и салона Webasto с отдельным аккумулятором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</si>
</sst>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53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indexed="52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 style="thick">
        <color indexed="52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2" fillId="0" borderId="11" xfId="0" applyNumberFormat="1" applyFont="1" applyBorder="1" applyAlignment="1">
      <alignment vertical="center" wrapText="1"/>
    </xf>
    <xf numFmtId="0" fontId="11" fillId="33" borderId="11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tions7%201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tus-700,800,900"/>
    </sheetNames>
    <sheetDataSet>
      <sheetData sheetId="0">
        <row r="45">
          <cell r="A45" t="str">
            <v>Гарнитура BOSE A20 Bluetooth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2.125" style="0" customWidth="1"/>
    <col min="2" max="2" width="6.625" style="0" bestFit="1" customWidth="1"/>
    <col min="3" max="3" width="4.875" style="0" bestFit="1" customWidth="1"/>
    <col min="4" max="4" width="8.75390625" style="0" customWidth="1"/>
  </cols>
  <sheetData>
    <row r="1" spans="1:4" ht="13.5">
      <c r="A1" s="29" t="s">
        <v>18</v>
      </c>
      <c r="B1" s="29"/>
      <c r="C1" s="29"/>
      <c r="D1" s="29"/>
    </row>
    <row r="2" spans="1:4" ht="20.25" customHeight="1">
      <c r="A2" s="28" t="s">
        <v>27</v>
      </c>
      <c r="B2" s="28"/>
      <c r="C2" s="28"/>
      <c r="D2" s="28"/>
    </row>
    <row r="3" spans="1:4" ht="70.5" customHeight="1">
      <c r="A3" s="15" t="s">
        <v>0</v>
      </c>
      <c r="B3" s="13" t="s">
        <v>1</v>
      </c>
      <c r="C3" s="13" t="s">
        <v>2</v>
      </c>
      <c r="D3" s="13" t="s">
        <v>3</v>
      </c>
    </row>
    <row r="4" spans="1:4" ht="12.75">
      <c r="A4" s="23" t="s">
        <v>11</v>
      </c>
      <c r="B4" s="24"/>
      <c r="C4" s="24"/>
      <c r="D4" s="2"/>
    </row>
    <row r="5" spans="1:4" ht="12.75">
      <c r="A5" s="6" t="s">
        <v>24</v>
      </c>
      <c r="B5" s="8">
        <v>1950</v>
      </c>
      <c r="C5" s="10"/>
      <c r="D5" s="8">
        <f>B5*C5</f>
        <v>0</v>
      </c>
    </row>
    <row r="6" spans="1:4" ht="12.75">
      <c r="A6" s="6" t="s">
        <v>19</v>
      </c>
      <c r="B6" s="8">
        <v>2950</v>
      </c>
      <c r="C6" s="10"/>
      <c r="D6" s="8">
        <f>B6*C6</f>
        <v>0</v>
      </c>
    </row>
    <row r="7" spans="1:4" ht="12.75">
      <c r="A7" s="6" t="s">
        <v>20</v>
      </c>
      <c r="B7" s="8">
        <v>5500</v>
      </c>
      <c r="C7" s="10"/>
      <c r="D7" s="8">
        <f>B7*C7</f>
        <v>0</v>
      </c>
    </row>
    <row r="8" spans="1:7" ht="12.75">
      <c r="A8" s="6" t="s">
        <v>6</v>
      </c>
      <c r="B8" s="8">
        <v>700</v>
      </c>
      <c r="C8" s="10"/>
      <c r="D8" s="8">
        <f>B8*C8</f>
        <v>0</v>
      </c>
      <c r="G8" s="7"/>
    </row>
    <row r="9" spans="1:4" ht="12.75">
      <c r="A9" s="6" t="s">
        <v>4</v>
      </c>
      <c r="B9" s="8">
        <v>450</v>
      </c>
      <c r="C9" s="10"/>
      <c r="D9" s="8">
        <f aca="true" t="shared" si="0" ref="D9:D20">B9*C9</f>
        <v>0</v>
      </c>
    </row>
    <row r="10" spans="1:4" ht="12.75">
      <c r="A10" s="6" t="s">
        <v>15</v>
      </c>
      <c r="B10" s="8">
        <v>1000</v>
      </c>
      <c r="C10" s="10"/>
      <c r="D10" s="8">
        <f t="shared" si="0"/>
        <v>0</v>
      </c>
    </row>
    <row r="11" spans="1:4" ht="12.75">
      <c r="A11" s="23" t="s">
        <v>5</v>
      </c>
      <c r="B11" s="24"/>
      <c r="C11" s="24"/>
      <c r="D11" s="2"/>
    </row>
    <row r="12" spans="1:4" ht="12.75">
      <c r="A12" s="6" t="s">
        <v>35</v>
      </c>
      <c r="B12" s="8">
        <v>1490</v>
      </c>
      <c r="C12" s="10"/>
      <c r="D12" s="8">
        <f t="shared" si="0"/>
        <v>0</v>
      </c>
    </row>
    <row r="13" spans="1:4" ht="12.75">
      <c r="A13" s="6" t="s">
        <v>42</v>
      </c>
      <c r="B13" s="8">
        <v>890</v>
      </c>
      <c r="C13" s="10"/>
      <c r="D13" s="8">
        <f t="shared" si="0"/>
        <v>0</v>
      </c>
    </row>
    <row r="14" spans="1:4" ht="12.75">
      <c r="A14" s="6" t="s">
        <v>43</v>
      </c>
      <c r="B14" s="8">
        <v>3950</v>
      </c>
      <c r="C14" s="10"/>
      <c r="D14" s="8">
        <f t="shared" si="0"/>
        <v>0</v>
      </c>
    </row>
    <row r="15" spans="1:4" ht="12.75">
      <c r="A15" s="6" t="s">
        <v>36</v>
      </c>
      <c r="B15" s="8">
        <v>1390</v>
      </c>
      <c r="C15" s="10"/>
      <c r="D15" s="8">
        <f t="shared" si="0"/>
        <v>0</v>
      </c>
    </row>
    <row r="16" spans="1:4" ht="12.75">
      <c r="A16" s="6" t="s">
        <v>16</v>
      </c>
      <c r="B16" s="8">
        <v>700</v>
      </c>
      <c r="C16" s="10"/>
      <c r="D16" s="8">
        <f t="shared" si="0"/>
        <v>0</v>
      </c>
    </row>
    <row r="17" spans="1:4" ht="12.75">
      <c r="A17" s="6" t="s">
        <v>37</v>
      </c>
      <c r="B17" s="9">
        <v>350</v>
      </c>
      <c r="C17" s="11"/>
      <c r="D17" s="9">
        <f t="shared" si="0"/>
        <v>0</v>
      </c>
    </row>
    <row r="18" spans="1:4" ht="12.75">
      <c r="A18" s="6" t="s">
        <v>7</v>
      </c>
      <c r="B18" s="8">
        <v>450</v>
      </c>
      <c r="C18" s="10"/>
      <c r="D18" s="8">
        <f t="shared" si="0"/>
        <v>0</v>
      </c>
    </row>
    <row r="19" spans="1:4" ht="12.75">
      <c r="A19" s="23" t="s">
        <v>8</v>
      </c>
      <c r="B19" s="24"/>
      <c r="C19" s="24"/>
      <c r="D19" s="8"/>
    </row>
    <row r="20" spans="1:4" ht="12.75">
      <c r="A20" s="6" t="s">
        <v>41</v>
      </c>
      <c r="B20" s="20">
        <v>6990</v>
      </c>
      <c r="C20" s="11"/>
      <c r="D20" s="9">
        <f t="shared" si="0"/>
        <v>0</v>
      </c>
    </row>
    <row r="21" spans="1:4" ht="12.75">
      <c r="A21" s="6" t="s">
        <v>40</v>
      </c>
      <c r="B21" s="18">
        <v>6990</v>
      </c>
      <c r="C21" s="11"/>
      <c r="D21" s="9">
        <f>B21*C21</f>
        <v>0</v>
      </c>
    </row>
    <row r="22" spans="1:4" ht="12.75" customHeight="1">
      <c r="A22" s="6" t="s">
        <v>38</v>
      </c>
      <c r="B22" s="18">
        <v>390</v>
      </c>
      <c r="C22" s="11"/>
      <c r="D22" s="9">
        <f>B22*C22</f>
        <v>0</v>
      </c>
    </row>
    <row r="23" spans="1:4" ht="14.25" customHeight="1">
      <c r="A23" s="6" t="s">
        <v>26</v>
      </c>
      <c r="B23" s="18">
        <v>6500</v>
      </c>
      <c r="C23" s="11"/>
      <c r="D23" s="9">
        <f>B23*C23</f>
        <v>0</v>
      </c>
    </row>
    <row r="24" spans="1:4" ht="12.75" customHeight="1">
      <c r="A24" s="6" t="s">
        <v>39</v>
      </c>
      <c r="B24" s="14">
        <v>2950</v>
      </c>
      <c r="C24" s="10"/>
      <c r="D24" s="8">
        <f>B24*C24</f>
        <v>0</v>
      </c>
    </row>
    <row r="25" spans="1:4" ht="12.75">
      <c r="A25" s="6" t="s">
        <v>22</v>
      </c>
      <c r="B25" s="14">
        <v>2300</v>
      </c>
      <c r="C25" s="10"/>
      <c r="D25" s="8">
        <f>B25*C25</f>
        <v>0</v>
      </c>
    </row>
    <row r="26" spans="1:4" ht="12.75">
      <c r="A26" s="23" t="s">
        <v>9</v>
      </c>
      <c r="B26" s="24"/>
      <c r="C26" s="24"/>
      <c r="D26" s="2"/>
    </row>
    <row r="27" spans="1:4" ht="12.75">
      <c r="A27" s="6" t="s">
        <v>17</v>
      </c>
      <c r="B27" s="8">
        <v>2500</v>
      </c>
      <c r="C27" s="10"/>
      <c r="D27" s="8">
        <f aca="true" t="shared" si="1" ref="D27:D32">B27*C27</f>
        <v>0</v>
      </c>
    </row>
    <row r="28" spans="1:4" ht="11.25" customHeight="1">
      <c r="A28" s="6" t="s">
        <v>21</v>
      </c>
      <c r="B28" s="8">
        <v>190</v>
      </c>
      <c r="C28" s="10"/>
      <c r="D28" s="8">
        <f t="shared" si="1"/>
        <v>0</v>
      </c>
    </row>
    <row r="29" spans="1:4" ht="13.5" customHeight="1">
      <c r="A29" s="6" t="s">
        <v>23</v>
      </c>
      <c r="B29" s="8">
        <v>150</v>
      </c>
      <c r="C29" s="10"/>
      <c r="D29" s="8">
        <f t="shared" si="1"/>
        <v>0</v>
      </c>
    </row>
    <row r="30" spans="1:4" ht="12.75" customHeight="1">
      <c r="A30" s="6" t="s">
        <v>28</v>
      </c>
      <c r="B30" s="8">
        <v>750</v>
      </c>
      <c r="C30" s="10"/>
      <c r="D30" s="8">
        <f t="shared" si="1"/>
        <v>0</v>
      </c>
    </row>
    <row r="31" spans="1:4" ht="12.75">
      <c r="A31" s="6" t="str">
        <f>'[1]Cetus-700,800,900'!A45</f>
        <v>Гарнитура BOSE A20 Bluetooth</v>
      </c>
      <c r="B31" s="8">
        <v>1699</v>
      </c>
      <c r="C31" s="10"/>
      <c r="D31" s="8">
        <f t="shared" si="1"/>
        <v>0</v>
      </c>
    </row>
    <row r="32" spans="1:4" ht="12.75">
      <c r="A32" s="17" t="s">
        <v>29</v>
      </c>
      <c r="B32" s="8">
        <v>250</v>
      </c>
      <c r="C32" s="10"/>
      <c r="D32" s="8">
        <f t="shared" si="1"/>
        <v>0</v>
      </c>
    </row>
    <row r="33" spans="1:4" ht="12.75">
      <c r="A33" s="25" t="s">
        <v>14</v>
      </c>
      <c r="B33" s="25"/>
      <c r="C33" s="25"/>
      <c r="D33" s="12">
        <f>SUM(D4:D32)</f>
        <v>0</v>
      </c>
    </row>
    <row r="34" spans="1:4" ht="12.75">
      <c r="A34" s="25" t="s">
        <v>10</v>
      </c>
      <c r="B34" s="25"/>
      <c r="C34" s="25"/>
      <c r="D34" s="19"/>
    </row>
    <row r="35" spans="1:4" ht="12.75">
      <c r="A35" s="25" t="s">
        <v>34</v>
      </c>
      <c r="B35" s="26"/>
      <c r="C35" s="27"/>
      <c r="D35" s="12">
        <f>D33+D34</f>
        <v>0</v>
      </c>
    </row>
    <row r="36" spans="1:4" ht="12.75">
      <c r="A36" s="25" t="s">
        <v>30</v>
      </c>
      <c r="B36" s="26"/>
      <c r="C36" s="27"/>
      <c r="D36" s="12">
        <f>D35*0.25</f>
        <v>0</v>
      </c>
    </row>
    <row r="37" spans="1:4" ht="12.75">
      <c r="A37" s="25" t="s">
        <v>31</v>
      </c>
      <c r="B37" s="26"/>
      <c r="C37" s="27"/>
      <c r="D37" s="12">
        <f>D35*0.6</f>
        <v>0</v>
      </c>
    </row>
    <row r="38" spans="1:4" ht="12.75">
      <c r="A38" s="25" t="s">
        <v>32</v>
      </c>
      <c r="B38" s="26"/>
      <c r="C38" s="27"/>
      <c r="D38" s="12">
        <f>D35-D36-D37</f>
        <v>0</v>
      </c>
    </row>
    <row r="39" spans="1:4" ht="21">
      <c r="A39" s="31" t="s">
        <v>33</v>
      </c>
      <c r="B39" s="31"/>
      <c r="C39" s="31"/>
      <c r="D39" s="3" t="s">
        <v>25</v>
      </c>
    </row>
    <row r="40" spans="1:4" ht="13.5" thickBot="1">
      <c r="A40" s="4"/>
      <c r="B40" s="4"/>
      <c r="C40" s="4"/>
      <c r="D40" s="4"/>
    </row>
    <row r="41" spans="1:4" ht="12.75">
      <c r="A41" s="16" t="s">
        <v>12</v>
      </c>
      <c r="B41" s="30" t="s">
        <v>13</v>
      </c>
      <c r="C41" s="30"/>
      <c r="D41" s="30"/>
    </row>
    <row r="42" spans="1:4" ht="12.75">
      <c r="A42" s="5"/>
      <c r="B42" s="21"/>
      <c r="C42" s="22"/>
      <c r="D42" s="22"/>
    </row>
    <row r="45" ht="14.25" customHeight="1"/>
    <row r="47" ht="0.75" customHeight="1"/>
    <row r="48" ht="12.75">
      <c r="E48" s="1"/>
    </row>
    <row r="49" ht="74.25" customHeight="1">
      <c r="E49" s="1"/>
    </row>
  </sheetData>
  <sheetProtection/>
  <mergeCells count="15">
    <mergeCell ref="A4:C4"/>
    <mergeCell ref="A39:C39"/>
    <mergeCell ref="A38:C38"/>
    <mergeCell ref="A11:C11"/>
    <mergeCell ref="A19:C19"/>
    <mergeCell ref="B42:D42"/>
    <mergeCell ref="A26:C26"/>
    <mergeCell ref="A37:C37"/>
    <mergeCell ref="A2:D2"/>
    <mergeCell ref="A1:D1"/>
    <mergeCell ref="B41:D41"/>
    <mergeCell ref="A33:C33"/>
    <mergeCell ref="A34:C34"/>
    <mergeCell ref="A35:C35"/>
    <mergeCell ref="A36:C36"/>
  </mergeCells>
  <printOptions/>
  <pageMargins left="0.67" right="0.49" top="0.4" bottom="0.29" header="0.38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100</cp:lastModifiedBy>
  <cp:lastPrinted>2011-02-18T15:03:00Z</cp:lastPrinted>
  <dcterms:created xsi:type="dcterms:W3CDTF">2007-11-05T22:02:34Z</dcterms:created>
  <dcterms:modified xsi:type="dcterms:W3CDTF">2015-12-15T18:07:41Z</dcterms:modified>
  <cp:category/>
  <cp:version/>
  <cp:contentType/>
  <cp:contentStatus/>
</cp:coreProperties>
</file>