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5605" windowHeight="14505" activeTab="0"/>
  </bookViews>
  <sheets>
    <sheet name="Cetus-400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<sst xmlns="http://schemas.openxmlformats.org/spreadsheetml/2006/main" count="47" uniqueCount="47">
  <si>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Наименование опции</t>
  </si>
  <si>
    <t>Цена, $</t>
  </si>
  <si>
    <t>Цена общая</t>
  </si>
  <si>
    <t>дублированная ручка наддува</t>
  </si>
  <si>
    <t>система фиксированного выпуска закрылков</t>
  </si>
  <si>
    <t>Авионика</t>
  </si>
  <si>
    <t>Разное</t>
  </si>
  <si>
    <t>Стандартная комплектация</t>
  </si>
  <si>
    <t>Продавец:</t>
  </si>
  <si>
    <t>Покупатель:</t>
  </si>
  <si>
    <t>Всего опций</t>
  </si>
  <si>
    <t>чехол на фонарь летний</t>
  </si>
  <si>
    <t>Кол-во</t>
  </si>
  <si>
    <t>Электрика</t>
  </si>
  <si>
    <t>Планер</t>
  </si>
  <si>
    <t>Винтомоторная группа</t>
  </si>
  <si>
    <t>стояночный тормоз</t>
  </si>
  <si>
    <t>Приложение № 1.2 к договору купли-продажи от__________ №___________</t>
  </si>
  <si>
    <t>струбцина на киль</t>
  </si>
  <si>
    <t>нестандартный раскрас IIй категории сложности</t>
  </si>
  <si>
    <t>нестандартный раскрас Iй категории сложности</t>
  </si>
  <si>
    <t>дымовая система</t>
  </si>
  <si>
    <t>___/___</t>
  </si>
  <si>
    <t>заглушки воздухозаборников капота</t>
  </si>
  <si>
    <t>Срок сдачи ВС</t>
  </si>
  <si>
    <t>Оплата в рублях по курсу ЦБ на день оплаты.                                                           Всего</t>
  </si>
  <si>
    <t>второй монитор Garmin G3X Touch 10</t>
  </si>
  <si>
    <t>третий монитор Garmin G3X Touch 10</t>
  </si>
  <si>
    <t>обогреваемый ПВД Garmin с регулятором температуры и датчиком угла атаки</t>
  </si>
  <si>
    <t>внешняя видеокамера Garmin VIRB с управлением через мониторы G3X</t>
  </si>
  <si>
    <t>автопилот двухосевой Garmin</t>
  </si>
  <si>
    <t>резервный блок пилотажно-навигационных приборов Garmin</t>
  </si>
  <si>
    <t>комплект для ночных полетов: светодиодные фары и подсветка панели</t>
  </si>
  <si>
    <t>электрический система предпускового подогрева двигателя</t>
  </si>
  <si>
    <t>пилотажный комплект: 5ти точечные ремни и топливная система</t>
  </si>
  <si>
    <t>чехлы всесезонные на весь самолет</t>
  </si>
  <si>
    <r>
      <t xml:space="preserve">В электронной версии проставить ко-во в </t>
    </r>
    <r>
      <rPr>
        <b/>
        <sz val="8"/>
        <color indexed="22"/>
        <rFont val="Verdana"/>
        <family val="2"/>
      </rPr>
      <t>СЕРЫХ</t>
    </r>
    <r>
      <rPr>
        <b/>
        <sz val="8"/>
        <color indexed="23"/>
        <rFont val="Verdana"/>
        <family val="2"/>
      </rPr>
      <t xml:space="preserve"> клетках.   В </t>
    </r>
    <r>
      <rPr>
        <b/>
        <sz val="8"/>
        <color indexed="53"/>
        <rFont val="Verdana"/>
        <family val="2"/>
      </rPr>
      <t>ОРАНЖЕВЫХ</t>
    </r>
    <r>
      <rPr>
        <b/>
        <sz val="8"/>
        <color indexed="23"/>
        <rFont val="Verdana"/>
        <family val="2"/>
      </rPr>
      <t xml:space="preserve"> появится результат.</t>
    </r>
  </si>
  <si>
    <t xml:space="preserve">транспондер Garmin GTX </t>
  </si>
  <si>
    <t>парашют спасательный National</t>
  </si>
  <si>
    <t>двигатель EXP 119 215 л.с.</t>
  </si>
  <si>
    <t>2й платеж</t>
  </si>
  <si>
    <t>1й платеж</t>
  </si>
  <si>
    <t>аварийный радиомаяк Artex 345 /необходим для СЛГ/</t>
  </si>
  <si>
    <t>акселерометр цифровой</t>
  </si>
  <si>
    <t>передняя стойка</t>
  </si>
  <si>
    <t>двигатель под автобензин</t>
  </si>
  <si>
    <t>усиленная система отопления с обогревом лобового стекла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</si>
</sst>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 Cyr"/>
      <family val="0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sz val="8"/>
      <name val="Verdan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8"/>
      <name val="Verdana"/>
      <family val="2"/>
    </font>
    <font>
      <b/>
      <sz val="8"/>
      <color indexed="22"/>
      <name val="Verdana"/>
      <family val="2"/>
    </font>
    <font>
      <b/>
      <sz val="8"/>
      <color indexed="5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2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4999699890613556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52"/>
      </left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ck">
        <color indexed="52"/>
      </left>
      <right style="hair"/>
      <top style="hair"/>
      <bottom style="hair"/>
    </border>
    <border>
      <left>
        <color indexed="63"/>
      </left>
      <right>
        <color indexed="63"/>
      </right>
      <top style="thick">
        <color indexed="52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ck">
        <color indexed="52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center" wrapText="1"/>
    </xf>
    <xf numFmtId="0" fontId="0" fillId="0" borderId="0" xfId="0" applyAlignment="1">
      <alignment/>
    </xf>
    <xf numFmtId="0" fontId="1" fillId="33" borderId="11" xfId="0" applyFont="1" applyFill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1" xfId="0" applyFont="1" applyFill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2" fillId="0" borderId="11" xfId="0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1" fillId="33" borderId="14" xfId="0" applyFont="1" applyFill="1" applyBorder="1" applyAlignment="1">
      <alignment horizontal="right" vertical="top" wrapText="1"/>
    </xf>
    <xf numFmtId="0" fontId="2" fillId="0" borderId="15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1" fontId="2" fillId="0" borderId="11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right" wrapText="1"/>
    </xf>
    <xf numFmtId="0" fontId="2" fillId="0" borderId="16" xfId="0" applyFont="1" applyBorder="1" applyAlignment="1">
      <alignment vertical="center" wrapText="1"/>
    </xf>
    <xf numFmtId="0" fontId="47" fillId="0" borderId="0" xfId="0" applyFont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34" borderId="11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right" vertical="top" wrapText="1"/>
    </xf>
    <xf numFmtId="0" fontId="5" fillId="34" borderId="11" xfId="0" applyFont="1" applyFill="1" applyBorder="1" applyAlignment="1">
      <alignment vertical="top" wrapText="1"/>
    </xf>
    <xf numFmtId="0" fontId="5" fillId="34" borderId="11" xfId="0" applyFont="1" applyFill="1" applyBorder="1" applyAlignment="1">
      <alignment horizontal="right" wrapText="1"/>
    </xf>
    <xf numFmtId="0" fontId="5" fillId="34" borderId="11" xfId="0" applyFont="1" applyFill="1" applyBorder="1" applyAlignment="1">
      <alignment horizontal="right" vertical="center" wrapText="1"/>
    </xf>
    <xf numFmtId="0" fontId="5" fillId="34" borderId="11" xfId="0" applyFont="1" applyFill="1" applyBorder="1" applyAlignment="1">
      <alignment vertical="center" wrapText="1"/>
    </xf>
    <xf numFmtId="0" fontId="9" fillId="34" borderId="11" xfId="0" applyFont="1" applyFill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7" xfId="0" applyFont="1" applyBorder="1" applyAlignment="1">
      <alignment horizontal="right" vertical="top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8" xfId="0" applyFont="1" applyFill="1" applyBorder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zoomScalePageLayoutView="0" workbookViewId="0" topLeftCell="A10">
      <selection activeCell="A13" sqref="A13"/>
    </sheetView>
  </sheetViews>
  <sheetFormatPr defaultColWidth="8.875" defaultRowHeight="12.75"/>
  <cols>
    <col min="1" max="1" width="72.375" style="0" customWidth="1"/>
    <col min="2" max="2" width="6.75390625" style="0" bestFit="1" customWidth="1"/>
    <col min="3" max="3" width="4.875" style="0" bestFit="1" customWidth="1"/>
    <col min="4" max="4" width="8.75390625" style="0" customWidth="1"/>
  </cols>
  <sheetData>
    <row r="1" spans="1:4" ht="12.75" customHeight="1">
      <c r="A1" s="42" t="s">
        <v>17</v>
      </c>
      <c r="B1" s="42"/>
      <c r="C1" s="42"/>
      <c r="D1" s="42"/>
    </row>
    <row r="2" spans="1:6" ht="18.75" customHeight="1">
      <c r="A2" s="42" t="s">
        <v>36</v>
      </c>
      <c r="B2" s="42"/>
      <c r="C2" s="42"/>
      <c r="D2" s="42"/>
      <c r="F2" s="20"/>
    </row>
    <row r="3" spans="1:4" ht="45.75" customHeight="1">
      <c r="A3" s="13" t="s">
        <v>0</v>
      </c>
      <c r="B3" s="11" t="s">
        <v>1</v>
      </c>
      <c r="C3" s="11" t="s">
        <v>12</v>
      </c>
      <c r="D3" s="11" t="s">
        <v>2</v>
      </c>
    </row>
    <row r="4" spans="1:4" ht="12.75">
      <c r="A4" s="38" t="s">
        <v>15</v>
      </c>
      <c r="B4" s="39"/>
      <c r="C4" s="39"/>
      <c r="D4" s="2"/>
    </row>
    <row r="5" spans="1:4" ht="12.75">
      <c r="A5" s="30" t="s">
        <v>44</v>
      </c>
      <c r="B5" s="19">
        <v>1950</v>
      </c>
      <c r="C5" s="31"/>
      <c r="D5" s="19">
        <f>B5*C5</f>
        <v>0</v>
      </c>
    </row>
    <row r="6" spans="1:4" ht="12.75">
      <c r="A6" s="30" t="s">
        <v>39</v>
      </c>
      <c r="B6" s="19">
        <v>3950</v>
      </c>
      <c r="C6" s="32"/>
      <c r="D6" s="19">
        <f aca="true" t="shared" si="0" ref="D6:D12">B6*C6</f>
        <v>0</v>
      </c>
    </row>
    <row r="7" spans="1:4" ht="12.75">
      <c r="A7" s="30" t="s">
        <v>45</v>
      </c>
      <c r="B7" s="19">
        <v>7500</v>
      </c>
      <c r="C7" s="32"/>
      <c r="D7" s="19">
        <f t="shared" si="0"/>
        <v>0</v>
      </c>
    </row>
    <row r="8" spans="1:4" ht="12.75">
      <c r="A8" s="17" t="s">
        <v>21</v>
      </c>
      <c r="B8" s="14">
        <v>3950</v>
      </c>
      <c r="C8" s="33"/>
      <c r="D8" s="8">
        <f t="shared" si="0"/>
        <v>0</v>
      </c>
    </row>
    <row r="9" spans="1:5" ht="12.75">
      <c r="A9" s="43" t="s">
        <v>14</v>
      </c>
      <c r="B9" s="44"/>
      <c r="C9" s="44"/>
      <c r="D9" s="28">
        <f t="shared" si="0"/>
        <v>0</v>
      </c>
      <c r="E9" s="26"/>
    </row>
    <row r="10" spans="1:4" ht="12.75">
      <c r="A10" s="25" t="s">
        <v>34</v>
      </c>
      <c r="B10" s="27">
        <v>990</v>
      </c>
      <c r="C10" s="34"/>
      <c r="D10" s="8">
        <f t="shared" si="0"/>
        <v>0</v>
      </c>
    </row>
    <row r="11" spans="1:4" ht="12.75">
      <c r="A11" s="5" t="s">
        <v>20</v>
      </c>
      <c r="B11" s="19">
        <v>1950</v>
      </c>
      <c r="C11" s="33"/>
      <c r="D11" s="7">
        <f t="shared" si="0"/>
        <v>0</v>
      </c>
    </row>
    <row r="12" spans="1:4" ht="12.75">
      <c r="A12" s="5" t="s">
        <v>19</v>
      </c>
      <c r="B12" s="19">
        <v>3950</v>
      </c>
      <c r="C12" s="33"/>
      <c r="D12" s="7">
        <f t="shared" si="0"/>
        <v>0</v>
      </c>
    </row>
    <row r="13" spans="1:4" ht="12.75">
      <c r="A13" s="5" t="s">
        <v>3</v>
      </c>
      <c r="B13" s="7">
        <v>490</v>
      </c>
      <c r="C13" s="33"/>
      <c r="D13" s="7">
        <f aca="true" t="shared" si="1" ref="D13:D22">B13*C13</f>
        <v>0</v>
      </c>
    </row>
    <row r="14" spans="1:7" ht="12.75">
      <c r="A14" s="16" t="s">
        <v>16</v>
      </c>
      <c r="B14" s="15">
        <v>1300</v>
      </c>
      <c r="C14" s="33"/>
      <c r="D14" s="15">
        <f>B14*C14</f>
        <v>0</v>
      </c>
      <c r="G14" s="6"/>
    </row>
    <row r="15" spans="1:4" ht="12.75">
      <c r="A15" s="5" t="s">
        <v>46</v>
      </c>
      <c r="B15" s="7">
        <v>950</v>
      </c>
      <c r="C15" s="33"/>
      <c r="D15" s="7">
        <f>B15*C15</f>
        <v>0</v>
      </c>
    </row>
    <row r="16" spans="1:4" ht="12.75">
      <c r="A16" s="38" t="s">
        <v>13</v>
      </c>
      <c r="B16" s="39"/>
      <c r="C16" s="39"/>
      <c r="D16" s="2"/>
    </row>
    <row r="17" spans="1:4" ht="12.75">
      <c r="A17" s="5" t="s">
        <v>32</v>
      </c>
      <c r="B17" s="7">
        <v>1950</v>
      </c>
      <c r="C17" s="33"/>
      <c r="D17" s="7">
        <f t="shared" si="1"/>
        <v>0</v>
      </c>
    </row>
    <row r="18" spans="1:4" ht="12.75">
      <c r="A18" s="5" t="s">
        <v>28</v>
      </c>
      <c r="B18" s="7">
        <v>950</v>
      </c>
      <c r="C18" s="33"/>
      <c r="D18" s="7">
        <f t="shared" si="1"/>
        <v>0</v>
      </c>
    </row>
    <row r="19" spans="1:4" ht="12.75">
      <c r="A19" s="5" t="s">
        <v>33</v>
      </c>
      <c r="B19" s="7">
        <v>1750</v>
      </c>
      <c r="C19" s="33"/>
      <c r="D19" s="7">
        <f t="shared" si="1"/>
        <v>0</v>
      </c>
    </row>
    <row r="20" spans="1:4" ht="12.75">
      <c r="A20" s="5" t="s">
        <v>4</v>
      </c>
      <c r="B20" s="7">
        <v>650</v>
      </c>
      <c r="C20" s="33"/>
      <c r="D20" s="7">
        <f t="shared" si="1"/>
        <v>0</v>
      </c>
    </row>
    <row r="21" spans="1:4" ht="12.75">
      <c r="A21" s="38" t="s">
        <v>5</v>
      </c>
      <c r="B21" s="39"/>
      <c r="C21" s="39"/>
      <c r="D21" s="2"/>
    </row>
    <row r="22" spans="1:4" ht="12.75">
      <c r="A22" s="5" t="s">
        <v>26</v>
      </c>
      <c r="B22" s="14">
        <v>6990</v>
      </c>
      <c r="C22" s="35"/>
      <c r="D22" s="8">
        <f t="shared" si="1"/>
        <v>0</v>
      </c>
    </row>
    <row r="23" spans="1:4" ht="12.75">
      <c r="A23" s="5" t="s">
        <v>27</v>
      </c>
      <c r="B23" s="24">
        <v>6990</v>
      </c>
      <c r="C23" s="36"/>
      <c r="D23" s="8">
        <f aca="true" t="shared" si="2" ref="D23:D29">B23*C23</f>
        <v>0</v>
      </c>
    </row>
    <row r="24" spans="1:4" s="9" customFormat="1" ht="12.75">
      <c r="A24" s="5" t="s">
        <v>31</v>
      </c>
      <c r="B24" s="24">
        <v>1950</v>
      </c>
      <c r="C24" s="36"/>
      <c r="D24" s="8">
        <f t="shared" si="2"/>
        <v>0</v>
      </c>
    </row>
    <row r="25" spans="1:4" ht="12.75">
      <c r="A25" s="5" t="s">
        <v>29</v>
      </c>
      <c r="B25" s="24">
        <v>990</v>
      </c>
      <c r="C25" s="36"/>
      <c r="D25" s="8">
        <f t="shared" si="2"/>
        <v>0</v>
      </c>
    </row>
    <row r="26" spans="1:4" ht="12.75">
      <c r="A26" s="5" t="s">
        <v>30</v>
      </c>
      <c r="B26" s="24">
        <v>2950</v>
      </c>
      <c r="C26" s="36"/>
      <c r="D26" s="8">
        <f t="shared" si="2"/>
        <v>0</v>
      </c>
    </row>
    <row r="27" spans="1:4" ht="12.75">
      <c r="A27" s="5" t="s">
        <v>37</v>
      </c>
      <c r="B27" s="24">
        <v>3950</v>
      </c>
      <c r="C27" s="36"/>
      <c r="D27" s="8">
        <f t="shared" si="2"/>
        <v>0</v>
      </c>
    </row>
    <row r="28" spans="1:4" ht="12.75">
      <c r="A28" s="5" t="s">
        <v>43</v>
      </c>
      <c r="B28" s="24">
        <v>690</v>
      </c>
      <c r="C28" s="36"/>
      <c r="D28" s="8">
        <f t="shared" si="2"/>
        <v>0</v>
      </c>
    </row>
    <row r="29" spans="1:4" ht="12.75">
      <c r="A29" s="5" t="s">
        <v>42</v>
      </c>
      <c r="B29" s="12">
        <v>1950</v>
      </c>
      <c r="C29" s="33"/>
      <c r="D29" s="7">
        <f t="shared" si="2"/>
        <v>0</v>
      </c>
    </row>
    <row r="30" spans="1:4" ht="12.75">
      <c r="A30" s="38" t="s">
        <v>6</v>
      </c>
      <c r="B30" s="39"/>
      <c r="C30" s="39"/>
      <c r="D30" s="2"/>
    </row>
    <row r="31" spans="1:4" ht="12.75">
      <c r="A31" s="5" t="s">
        <v>11</v>
      </c>
      <c r="B31" s="7">
        <v>500</v>
      </c>
      <c r="C31" s="33"/>
      <c r="D31" s="7">
        <f>B31*C31</f>
        <v>0</v>
      </c>
    </row>
    <row r="32" spans="1:4" ht="12.75">
      <c r="A32" s="5" t="s">
        <v>35</v>
      </c>
      <c r="B32" s="7">
        <v>1950</v>
      </c>
      <c r="C32" s="33"/>
      <c r="D32" s="7">
        <f>B32*C32</f>
        <v>0</v>
      </c>
    </row>
    <row r="33" spans="1:4" ht="12.75">
      <c r="A33" s="5" t="s">
        <v>18</v>
      </c>
      <c r="B33" s="7">
        <v>90</v>
      </c>
      <c r="C33" s="33"/>
      <c r="D33" s="7">
        <f>B33*C33</f>
        <v>0</v>
      </c>
    </row>
    <row r="34" spans="1:4" ht="12.75">
      <c r="A34" s="16" t="s">
        <v>38</v>
      </c>
      <c r="B34" s="7">
        <v>2690</v>
      </c>
      <c r="C34" s="33"/>
      <c r="D34" s="7">
        <f>B34*C34</f>
        <v>0</v>
      </c>
    </row>
    <row r="35" spans="1:4" ht="12.75" customHeight="1">
      <c r="A35" s="22" t="s">
        <v>23</v>
      </c>
      <c r="B35" s="7">
        <v>250</v>
      </c>
      <c r="C35" s="33"/>
      <c r="D35" s="7">
        <f>B35*C35</f>
        <v>0</v>
      </c>
    </row>
    <row r="36" spans="1:4" ht="14.25" customHeight="1">
      <c r="A36" s="40" t="s">
        <v>10</v>
      </c>
      <c r="B36" s="40"/>
      <c r="C36" s="41"/>
      <c r="D36" s="21">
        <f>SUM(D4:D35)</f>
        <v>0</v>
      </c>
    </row>
    <row r="37" spans="1:4" ht="12.75" customHeight="1">
      <c r="A37" s="40" t="s">
        <v>7</v>
      </c>
      <c r="B37" s="40"/>
      <c r="C37" s="41"/>
      <c r="D37" s="37"/>
    </row>
    <row r="38" spans="1:5" ht="12.75">
      <c r="A38" s="40" t="s">
        <v>25</v>
      </c>
      <c r="B38" s="40"/>
      <c r="C38" s="41"/>
      <c r="D38" s="10">
        <f>D36+D37</f>
        <v>0</v>
      </c>
      <c r="E38" s="1"/>
    </row>
    <row r="39" spans="1:5" ht="12.75">
      <c r="A39" s="40" t="s">
        <v>41</v>
      </c>
      <c r="B39" s="40"/>
      <c r="C39" s="41"/>
      <c r="D39" s="10">
        <f>D38*0.25</f>
        <v>0</v>
      </c>
      <c r="E39" s="1"/>
    </row>
    <row r="40" spans="1:4" ht="12.75">
      <c r="A40" s="40" t="s">
        <v>40</v>
      </c>
      <c r="B40" s="40"/>
      <c r="C40" s="41"/>
      <c r="D40" s="10">
        <f>D38*0.6</f>
        <v>0</v>
      </c>
    </row>
    <row r="41" spans="1:4" ht="12.75" customHeight="1">
      <c r="A41" s="40" t="s">
        <v>24</v>
      </c>
      <c r="B41" s="40"/>
      <c r="C41" s="40"/>
      <c r="D41" s="29" t="s">
        <v>22</v>
      </c>
    </row>
    <row r="42" spans="1:4" ht="13.5" thickBot="1">
      <c r="A42" s="46"/>
      <c r="B42" s="46"/>
      <c r="C42" s="46"/>
      <c r="D42" s="23"/>
    </row>
    <row r="43" spans="1:4" ht="13.5" customHeight="1" thickTop="1">
      <c r="A43" s="18" t="s">
        <v>8</v>
      </c>
      <c r="B43" s="45" t="s">
        <v>9</v>
      </c>
      <c r="C43" s="45"/>
      <c r="D43" s="45"/>
    </row>
    <row r="44" spans="1:4" ht="12.75">
      <c r="A44" s="3"/>
      <c r="B44" s="4"/>
      <c r="C44" s="4"/>
      <c r="D44" s="4"/>
    </row>
  </sheetData>
  <sheetProtection/>
  <mergeCells count="15">
    <mergeCell ref="B43:D43"/>
    <mergeCell ref="A42:C42"/>
    <mergeCell ref="A39:C39"/>
    <mergeCell ref="A38:C38"/>
    <mergeCell ref="A37:C37"/>
    <mergeCell ref="A36:C36"/>
    <mergeCell ref="A16:C16"/>
    <mergeCell ref="A21:C21"/>
    <mergeCell ref="A30:C30"/>
    <mergeCell ref="A40:C40"/>
    <mergeCell ref="A41:C41"/>
    <mergeCell ref="A1:D1"/>
    <mergeCell ref="A2:D2"/>
    <mergeCell ref="A4:C4"/>
    <mergeCell ref="A9:C9"/>
  </mergeCells>
  <printOptions/>
  <pageMargins left="0.8661417322834646" right="0.7480314960629921" top="0.5905511811023623" bottom="0.9448818897637796" header="0.1968503937007874" footer="0.3937007874015748"/>
  <pageSetup fitToHeight="1" fitToWidth="1" horizontalDpi="600" verticalDpi="6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100</cp:lastModifiedBy>
  <cp:lastPrinted>2021-11-29T18:16:54Z</cp:lastPrinted>
  <dcterms:created xsi:type="dcterms:W3CDTF">2007-11-05T22:02:34Z</dcterms:created>
  <dcterms:modified xsi:type="dcterms:W3CDTF">2023-07-04T13:27:16Z</dcterms:modified>
  <cp:category/>
  <cp:version/>
  <cp:contentType/>
  <cp:contentStatus/>
</cp:coreProperties>
</file>